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Res_Ch_ClasFunct" sheetId="5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3" i="5"/>
  <c r="D73"/>
  <c r="D86"/>
  <c r="D44"/>
  <c r="D32"/>
  <c r="D34"/>
  <c r="D35"/>
  <c r="D31"/>
  <c r="C32"/>
  <c r="C34"/>
  <c r="C31" s="1"/>
  <c r="D80"/>
  <c r="D89"/>
  <c r="D91"/>
  <c r="D92"/>
  <c r="D93"/>
  <c r="D88"/>
  <c r="D11"/>
  <c r="D29"/>
  <c r="D43"/>
  <c r="D75"/>
  <c r="D76"/>
  <c r="D68"/>
  <c r="D19"/>
  <c r="D20"/>
  <c r="D21"/>
  <c r="D22"/>
  <c r="D18"/>
  <c r="E87"/>
  <c r="E84" s="1"/>
  <c r="D77"/>
  <c r="D78"/>
  <c r="D79"/>
  <c r="D81"/>
  <c r="E74"/>
  <c r="E71" s="1"/>
  <c r="E72" s="1"/>
  <c r="D72" s="1"/>
  <c r="D65"/>
  <c r="D66"/>
  <c r="D67"/>
  <c r="D69"/>
  <c r="E64"/>
  <c r="E61" s="1"/>
  <c r="E62" s="1"/>
  <c r="D58"/>
  <c r="E56"/>
  <c r="E53" s="1"/>
  <c r="E31"/>
  <c r="D41"/>
  <c r="D42"/>
  <c r="E40"/>
  <c r="E37" s="1"/>
  <c r="E38" s="1"/>
  <c r="E28"/>
  <c r="E26" s="1"/>
  <c r="E25" s="1"/>
  <c r="E17"/>
  <c r="E14" s="1"/>
  <c r="E15" s="1"/>
  <c r="C87"/>
  <c r="C84" s="1"/>
  <c r="C85" s="1"/>
  <c r="C74"/>
  <c r="C71" s="1"/>
  <c r="C72" s="1"/>
  <c r="C64"/>
  <c r="C61" s="1"/>
  <c r="C62" s="1"/>
  <c r="C56"/>
  <c r="C53" s="1"/>
  <c r="C54" s="1"/>
  <c r="D54" s="1"/>
  <c r="C50"/>
  <c r="C47" s="1"/>
  <c r="C40"/>
  <c r="C37" s="1"/>
  <c r="C38" s="1"/>
  <c r="C28"/>
  <c r="C25"/>
  <c r="C17"/>
  <c r="D25" l="1"/>
  <c r="E85"/>
  <c r="D85" s="1"/>
  <c r="D26"/>
  <c r="D28"/>
  <c r="D62"/>
  <c r="D17"/>
  <c r="D87"/>
  <c r="D84" s="1"/>
  <c r="D74"/>
  <c r="D71" s="1"/>
  <c r="D64"/>
  <c r="D61"/>
  <c r="D53"/>
  <c r="D56"/>
  <c r="D40"/>
  <c r="E10"/>
  <c r="C10"/>
  <c r="D38"/>
  <c r="C14"/>
  <c r="D37"/>
  <c r="D10" l="1"/>
  <c r="C15"/>
  <c r="D15" s="1"/>
  <c r="D14"/>
</calcChain>
</file>

<file path=xl/sharedStrings.xml><?xml version="1.0" encoding="utf-8"?>
<sst xmlns="http://schemas.openxmlformats.org/spreadsheetml/2006/main" count="140" uniqueCount="92">
  <si>
    <t xml:space="preserve">Denumirea </t>
  </si>
  <si>
    <t xml:space="preserve">Cod </t>
  </si>
  <si>
    <t>(2+3)-3192</t>
  </si>
  <si>
    <t>Cheltuieli recurente, în total</t>
  </si>
  <si>
    <t>inclusiv cheltuieli de personal</t>
  </si>
  <si>
    <t>Investiții capitale, în total</t>
  </si>
  <si>
    <t>Servicii de stat cu destinaţie generală</t>
  </si>
  <si>
    <t>Resurse, total</t>
  </si>
  <si>
    <t>Resurse generale</t>
  </si>
  <si>
    <t>Resurse colectate de autorități/instituții bugetare</t>
  </si>
  <si>
    <t>Cheltuieli, total</t>
  </si>
  <si>
    <t>Exercitarea guvernării</t>
  </si>
  <si>
    <t>Gestionarea fondurilor de rezervă şi de intervenţie</t>
  </si>
  <si>
    <t>Datoria internă a autorităților publice locale</t>
  </si>
  <si>
    <t>01</t>
  </si>
  <si>
    <t>1</t>
  </si>
  <si>
    <t>2</t>
  </si>
  <si>
    <t>0301</t>
  </si>
  <si>
    <t>0802</t>
  </si>
  <si>
    <t>1703</t>
  </si>
  <si>
    <t>0302</t>
  </si>
  <si>
    <t>Servicii de suport pentru exercitarea guvernării</t>
  </si>
  <si>
    <t>Politici și management în domeniul bugetar-fiscal</t>
  </si>
  <si>
    <t>0501</t>
  </si>
  <si>
    <t>02</t>
  </si>
  <si>
    <t>3104</t>
  </si>
  <si>
    <t>Servicii de suport în domeniul apărării naționale</t>
  </si>
  <si>
    <t>04</t>
  </si>
  <si>
    <t>Servicii în domeniul economiei</t>
  </si>
  <si>
    <t>5001</t>
  </si>
  <si>
    <t>Politici și management în domeniul macroeconomicși de dezvoltare a economiei</t>
  </si>
  <si>
    <t>Politici și management în domeniul dezvoltării regionale și construcțiilor</t>
  </si>
  <si>
    <t>Dezvoltarea drumurilor</t>
  </si>
  <si>
    <t>5101</t>
  </si>
  <si>
    <t>Politici și management în domeniul agriculturii</t>
  </si>
  <si>
    <t>6101</t>
  </si>
  <si>
    <t>6402</t>
  </si>
  <si>
    <t>Politici și management în domeniul geodeziei, cartografiei și cadastrului</t>
  </si>
  <si>
    <t>6901</t>
  </si>
  <si>
    <t>Cultură, sport,tineret,culte și odihnă</t>
  </si>
  <si>
    <t>08</t>
  </si>
  <si>
    <t xml:space="preserve">Protejarea și punerea în valoare a patrimoniului cultural național </t>
  </si>
  <si>
    <t>Sport</t>
  </si>
  <si>
    <t>Tineret</t>
  </si>
  <si>
    <t>8501</t>
  </si>
  <si>
    <t>8502</t>
  </si>
  <si>
    <t>8503</t>
  </si>
  <si>
    <t>8602</t>
  </si>
  <si>
    <t>8603</t>
  </si>
  <si>
    <t>09</t>
  </si>
  <si>
    <t>Apărare națională</t>
  </si>
  <si>
    <t>Politici și management în domeniul educației</t>
  </si>
  <si>
    <t>Educație timpurie</t>
  </si>
  <si>
    <t>Învățămînt primar</t>
  </si>
  <si>
    <t>Învățămînt gimnazial</t>
  </si>
  <si>
    <t>Învățămînt  liceal</t>
  </si>
  <si>
    <t>Servicii generale în educație</t>
  </si>
  <si>
    <t>Educație extrașcolară</t>
  </si>
  <si>
    <t>Curriculum școlar</t>
  </si>
  <si>
    <t>Învățămînt</t>
  </si>
  <si>
    <t>Protecție socială</t>
  </si>
  <si>
    <t>Politici și management în domeniul protecției sociale</t>
  </si>
  <si>
    <t xml:space="preserve">Protecție a familiei și copilului </t>
  </si>
  <si>
    <t xml:space="preserve">Asistența socială a persoanelor cu necesități speciale </t>
  </si>
  <si>
    <t xml:space="preserve">Protecție socială în cazuri excepționale </t>
  </si>
  <si>
    <t>Protecția socială a unor categorii de cetățeni</t>
  </si>
  <si>
    <t>Modificări</t>
  </si>
  <si>
    <t>Precizat</t>
  </si>
  <si>
    <t>Modificarea resurselor și cheltuielilor bugetului raional conform clasificației funcționale și pe programe</t>
  </si>
  <si>
    <t>1102</t>
  </si>
  <si>
    <t>Raporturi interbugetare cu destinație specială</t>
  </si>
  <si>
    <t>06</t>
  </si>
  <si>
    <t>Gospodăria de locuințe și gospodăria serviciilor comunale</t>
  </si>
  <si>
    <t>7503</t>
  </si>
  <si>
    <t>Aprovizionarea cu apă și canalizare</t>
  </si>
  <si>
    <t>07</t>
  </si>
  <si>
    <t>Ocrotirea sănătății</t>
  </si>
  <si>
    <t>8018</t>
  </si>
  <si>
    <t>8019</t>
  </si>
  <si>
    <t>Programe naționale și speciale în domeniul ocrotirii sănătății</t>
  </si>
  <si>
    <t>Dezvoltarea și modernizarea instituțiilor în domeniul ocrotirii sănătății</t>
  </si>
  <si>
    <t>03</t>
  </si>
  <si>
    <t>Ordine publică și securitate națională</t>
  </si>
  <si>
    <t>Protecția civilă și apărarea împotriva incendiilor</t>
  </si>
  <si>
    <t>3702</t>
  </si>
  <si>
    <t>mii lei</t>
  </si>
  <si>
    <t>Politici și management în domeniul culturii</t>
  </si>
  <si>
    <t xml:space="preserve">Dezvoltarea  culturii </t>
  </si>
  <si>
    <t>Protecție în domeniul asigurării cu locuințe</t>
  </si>
  <si>
    <t>Tabelul 3 la nota  expilcativă:</t>
  </si>
  <si>
    <t>pe anul 2023</t>
  </si>
  <si>
    <t>Precizat prin decizia din 27.07.2023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</si>
</sst>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2" fillId="0" borderId="1" xfId="0" applyFont="1" applyBorder="1"/>
    <xf numFmtId="0" fontId="5" fillId="0" borderId="0" xfId="0" applyFont="1" applyAlignment="1">
      <alignment vertical="center"/>
    </xf>
    <xf numFmtId="0" fontId="5" fillId="0" borderId="1" xfId="0" applyFont="1" applyBorder="1"/>
    <xf numFmtId="49" fontId="5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5" fillId="0" borderId="1" xfId="0" applyNumberFormat="1" applyFont="1" applyBorder="1"/>
    <xf numFmtId="164" fontId="3" fillId="0" borderId="1" xfId="0" applyNumberFormat="1" applyFont="1" applyBorder="1"/>
    <xf numFmtId="0" fontId="3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1" fillId="0" borderId="0" xfId="0" applyFont="1"/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164" fontId="0" fillId="0" borderId="0" xfId="0" applyNumberFormat="1"/>
    <xf numFmtId="0" fontId="3" fillId="0" borderId="1" xfId="0" applyFont="1" applyBorder="1" applyAlignment="1">
      <alignment horizontal="center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7"/>
  <sheetViews>
    <sheetView tabSelected="1" topLeftCell="A88" zoomScaleNormal="100" workbookViewId="0">
      <selection activeCell="C96" sqref="C96:F97"/>
    </sheetView>
  </sheetViews>
  <sheetFormatPr defaultRowHeight="14.4"/>
  <cols>
    <col min="1" max="1" width="56" customWidth="1"/>
    <col min="2" max="2" width="12.6640625" style="3" customWidth="1"/>
    <col min="3" max="3" width="12.5546875" customWidth="1"/>
    <col min="4" max="4" width="10.88671875" customWidth="1"/>
    <col min="5" max="5" width="10.109375" customWidth="1"/>
    <col min="8" max="8" width="10.6640625" customWidth="1"/>
  </cols>
  <sheetData>
    <row r="1" spans="1:8">
      <c r="A1" s="24"/>
      <c r="B1" s="36"/>
      <c r="C1" s="36"/>
    </row>
    <row r="2" spans="1:8">
      <c r="A2" s="35"/>
      <c r="B2" s="35"/>
      <c r="C2" s="35"/>
    </row>
    <row r="3" spans="1:8">
      <c r="A3" s="38"/>
      <c r="B3" s="38"/>
      <c r="C3" s="38"/>
    </row>
    <row r="4" spans="1:8">
      <c r="A4" s="27" t="s">
        <v>89</v>
      </c>
      <c r="B4" s="23"/>
      <c r="C4" s="23"/>
      <c r="D4" s="1"/>
      <c r="E4" s="1"/>
    </row>
    <row r="5" spans="1:8">
      <c r="A5" s="1"/>
      <c r="B5" s="2"/>
      <c r="C5" s="1"/>
      <c r="D5" s="1"/>
      <c r="E5" s="1"/>
    </row>
    <row r="6" spans="1:8" ht="16.2">
      <c r="A6" s="26" t="s">
        <v>68</v>
      </c>
      <c r="B6" s="26"/>
      <c r="C6" s="26"/>
      <c r="D6" s="6"/>
      <c r="E6" s="4"/>
      <c r="F6" s="4"/>
      <c r="G6" s="4"/>
      <c r="H6" s="4"/>
    </row>
    <row r="7" spans="1:8" ht="16.2">
      <c r="A7" s="39" t="s">
        <v>90</v>
      </c>
      <c r="B7" s="39"/>
      <c r="C7" s="39"/>
      <c r="D7" s="39"/>
      <c r="E7" s="39"/>
      <c r="F7" s="4"/>
      <c r="G7" s="4"/>
      <c r="H7" s="4"/>
    </row>
    <row r="8" spans="1:8">
      <c r="A8" s="1"/>
      <c r="B8" s="2"/>
      <c r="C8" s="1"/>
      <c r="D8" s="1"/>
      <c r="E8" s="2" t="s">
        <v>85</v>
      </c>
    </row>
    <row r="9" spans="1:8" ht="52.5" customHeight="1">
      <c r="A9" s="25" t="s">
        <v>0</v>
      </c>
      <c r="B9" s="25" t="s">
        <v>1</v>
      </c>
      <c r="C9" s="34" t="s">
        <v>91</v>
      </c>
      <c r="D9" s="32" t="s">
        <v>66</v>
      </c>
      <c r="E9" s="33" t="s">
        <v>67</v>
      </c>
    </row>
    <row r="10" spans="1:8" ht="15.6">
      <c r="A10" s="13" t="s">
        <v>3</v>
      </c>
      <c r="B10" s="19" t="s">
        <v>2</v>
      </c>
      <c r="C10" s="11">
        <f>C17+C28+C40+C50+C64+C74+C87+C56+C34</f>
        <v>457807.39999999991</v>
      </c>
      <c r="D10" s="11">
        <f t="shared" ref="D10:E10" si="0">D17+D28+D40+D50+D64+D74+D87+D56+D34</f>
        <v>25282.700000000041</v>
      </c>
      <c r="E10" s="11">
        <f t="shared" si="0"/>
        <v>483090.1</v>
      </c>
      <c r="G10" s="29"/>
    </row>
    <row r="11" spans="1:8" ht="15.6">
      <c r="A11" s="14" t="s">
        <v>4</v>
      </c>
      <c r="B11" s="19">
        <v>21</v>
      </c>
      <c r="C11" s="10">
        <v>292445.2</v>
      </c>
      <c r="D11" s="9">
        <f>E11-C11</f>
        <v>17380.700000000012</v>
      </c>
      <c r="E11" s="10">
        <v>309825.90000000002</v>
      </c>
      <c r="G11" s="29"/>
    </row>
    <row r="12" spans="1:8" ht="15.6">
      <c r="A12" s="13" t="s">
        <v>5</v>
      </c>
      <c r="B12" s="19">
        <v>3192</v>
      </c>
      <c r="C12" s="10"/>
      <c r="D12" s="11"/>
      <c r="E12" s="10">
        <v>888</v>
      </c>
      <c r="G12" s="29"/>
    </row>
    <row r="13" spans="1:8" ht="16.2">
      <c r="A13" s="15" t="s">
        <v>6</v>
      </c>
      <c r="B13" s="20" t="s">
        <v>14</v>
      </c>
      <c r="C13" s="5"/>
      <c r="D13" s="9"/>
      <c r="E13" s="5"/>
      <c r="G13" s="29"/>
    </row>
    <row r="14" spans="1:8" ht="15.6">
      <c r="A14" s="13" t="s">
        <v>7</v>
      </c>
      <c r="B14" s="20"/>
      <c r="C14" s="11">
        <f t="shared" ref="C14" si="1">C17</f>
        <v>16197.5</v>
      </c>
      <c r="D14" s="11">
        <f>E14-C14</f>
        <v>262.29999999999927</v>
      </c>
      <c r="E14" s="11">
        <f>E17</f>
        <v>16459.8</v>
      </c>
      <c r="G14" s="29"/>
    </row>
    <row r="15" spans="1:8" ht="15.6">
      <c r="A15" s="16" t="s">
        <v>8</v>
      </c>
      <c r="B15" s="8" t="s">
        <v>15</v>
      </c>
      <c r="C15" s="10">
        <f>C14-C16</f>
        <v>15797.5</v>
      </c>
      <c r="D15" s="9">
        <f t="shared" ref="D15:D22" si="2">E15-C15</f>
        <v>262.29999999999927</v>
      </c>
      <c r="E15" s="10">
        <f>E14-E16</f>
        <v>16059.8</v>
      </c>
      <c r="G15" s="29"/>
    </row>
    <row r="16" spans="1:8" ht="15.6">
      <c r="A16" s="16" t="s">
        <v>9</v>
      </c>
      <c r="B16" s="8" t="s">
        <v>16</v>
      </c>
      <c r="C16" s="10">
        <v>400</v>
      </c>
      <c r="D16" s="11"/>
      <c r="E16" s="10">
        <v>400</v>
      </c>
      <c r="G16" s="29"/>
    </row>
    <row r="17" spans="1:7" ht="15.6">
      <c r="A17" s="13" t="s">
        <v>10</v>
      </c>
      <c r="B17" s="8"/>
      <c r="C17" s="12">
        <f t="shared" ref="C17:E17" si="3">SUM(C18:C23)</f>
        <v>16197.5</v>
      </c>
      <c r="D17" s="11">
        <f t="shared" si="2"/>
        <v>262.29999999999927</v>
      </c>
      <c r="E17" s="11">
        <f t="shared" si="3"/>
        <v>16459.8</v>
      </c>
      <c r="G17" s="29"/>
    </row>
    <row r="18" spans="1:7" ht="15.6">
      <c r="A18" s="16" t="s">
        <v>11</v>
      </c>
      <c r="B18" s="8" t="s">
        <v>17</v>
      </c>
      <c r="C18" s="10">
        <v>8629</v>
      </c>
      <c r="D18" s="9">
        <f t="shared" si="2"/>
        <v>-94</v>
      </c>
      <c r="E18" s="10">
        <v>8535</v>
      </c>
      <c r="G18" s="29"/>
    </row>
    <row r="19" spans="1:7" ht="15.6">
      <c r="A19" s="16" t="s">
        <v>21</v>
      </c>
      <c r="B19" s="8" t="s">
        <v>20</v>
      </c>
      <c r="C19" s="10">
        <v>1752.9</v>
      </c>
      <c r="D19" s="9">
        <f t="shared" si="2"/>
        <v>365.09999999999991</v>
      </c>
      <c r="E19" s="10">
        <v>2118</v>
      </c>
      <c r="G19" s="29"/>
    </row>
    <row r="20" spans="1:7" ht="15.6">
      <c r="A20" s="16" t="s">
        <v>22</v>
      </c>
      <c r="B20" s="8" t="s">
        <v>23</v>
      </c>
      <c r="C20" s="7">
        <v>2781.5</v>
      </c>
      <c r="D20" s="9">
        <f t="shared" si="2"/>
        <v>103.19999999999982</v>
      </c>
      <c r="E20" s="7">
        <v>2884.7</v>
      </c>
      <c r="G20" s="29"/>
    </row>
    <row r="21" spans="1:7" ht="15.6">
      <c r="A21" s="16" t="s">
        <v>12</v>
      </c>
      <c r="B21" s="8" t="s">
        <v>18</v>
      </c>
      <c r="C21" s="10">
        <v>367.4</v>
      </c>
      <c r="D21" s="9">
        <f t="shared" si="2"/>
        <v>-192.99999999999997</v>
      </c>
      <c r="E21" s="10">
        <v>174.4</v>
      </c>
      <c r="G21" s="29"/>
    </row>
    <row r="22" spans="1:7" ht="15.6">
      <c r="A22" s="16" t="s">
        <v>70</v>
      </c>
      <c r="B22" s="8" t="s">
        <v>69</v>
      </c>
      <c r="C22" s="10">
        <v>2376.6999999999998</v>
      </c>
      <c r="D22" s="9">
        <f t="shared" si="2"/>
        <v>81</v>
      </c>
      <c r="E22" s="10">
        <v>2457.6999999999998</v>
      </c>
      <c r="G22" s="29"/>
    </row>
    <row r="23" spans="1:7" ht="15.6">
      <c r="A23" s="16" t="s">
        <v>13</v>
      </c>
      <c r="B23" s="8" t="s">
        <v>19</v>
      </c>
      <c r="C23" s="10">
        <v>290</v>
      </c>
      <c r="D23" s="9"/>
      <c r="E23" s="10">
        <v>290</v>
      </c>
      <c r="G23" s="29"/>
    </row>
    <row r="24" spans="1:7" ht="16.2">
      <c r="A24" s="15" t="s">
        <v>50</v>
      </c>
      <c r="B24" s="20" t="s">
        <v>24</v>
      </c>
      <c r="C24" s="5"/>
      <c r="D24" s="9"/>
      <c r="E24" s="5"/>
      <c r="G24" s="29"/>
    </row>
    <row r="25" spans="1:7" ht="15.6">
      <c r="A25" s="13" t="s">
        <v>7</v>
      </c>
      <c r="B25" s="20"/>
      <c r="C25" s="11">
        <f t="shared" ref="C25:E26" si="4">C26+C27</f>
        <v>979</v>
      </c>
      <c r="D25" s="11">
        <f>E25-C25</f>
        <v>142.90000000000009</v>
      </c>
      <c r="E25" s="11">
        <f t="shared" si="4"/>
        <v>1121.9000000000001</v>
      </c>
      <c r="G25" s="29"/>
    </row>
    <row r="26" spans="1:7" ht="15.6">
      <c r="A26" s="16" t="s">
        <v>8</v>
      </c>
      <c r="B26" s="8" t="s">
        <v>15</v>
      </c>
      <c r="C26" s="9">
        <v>979</v>
      </c>
      <c r="D26" s="9">
        <f t="shared" ref="D26:D35" si="5">E26-C26</f>
        <v>142.90000000000009</v>
      </c>
      <c r="E26" s="9">
        <f t="shared" si="4"/>
        <v>1121.9000000000001</v>
      </c>
      <c r="G26" s="29"/>
    </row>
    <row r="27" spans="1:7" ht="15.6">
      <c r="A27" s="16" t="s">
        <v>9</v>
      </c>
      <c r="B27" s="8" t="s">
        <v>16</v>
      </c>
      <c r="C27" s="5"/>
      <c r="D27" s="11"/>
      <c r="E27" s="5"/>
      <c r="G27" s="29"/>
    </row>
    <row r="28" spans="1:7" ht="15.6">
      <c r="A28" s="13" t="s">
        <v>10</v>
      </c>
      <c r="B28" s="8"/>
      <c r="C28" s="11">
        <f>C29</f>
        <v>979</v>
      </c>
      <c r="D28" s="11">
        <f t="shared" si="5"/>
        <v>142.90000000000009</v>
      </c>
      <c r="E28" s="12">
        <f t="shared" ref="E28" si="6">E29</f>
        <v>1121.9000000000001</v>
      </c>
      <c r="G28" s="29"/>
    </row>
    <row r="29" spans="1:7" ht="15.6">
      <c r="A29" s="16" t="s">
        <v>26</v>
      </c>
      <c r="B29" s="8" t="s">
        <v>25</v>
      </c>
      <c r="C29" s="9">
        <v>979</v>
      </c>
      <c r="D29" s="9">
        <f t="shared" si="5"/>
        <v>142.90000000000009</v>
      </c>
      <c r="E29" s="5">
        <v>1121.9000000000001</v>
      </c>
      <c r="G29" s="29"/>
    </row>
    <row r="30" spans="1:7" ht="16.2">
      <c r="A30" s="15" t="s">
        <v>82</v>
      </c>
      <c r="B30" s="20" t="s">
        <v>81</v>
      </c>
      <c r="C30" s="5"/>
      <c r="D30" s="9"/>
      <c r="E30" s="5"/>
      <c r="G30" s="29"/>
    </row>
    <row r="31" spans="1:7" ht="15.6">
      <c r="A31" s="13" t="s">
        <v>7</v>
      </c>
      <c r="B31" s="20"/>
      <c r="C31" s="11">
        <f>C34</f>
        <v>1726.8</v>
      </c>
      <c r="D31" s="9">
        <f t="shared" si="5"/>
        <v>-725.3</v>
      </c>
      <c r="E31" s="11">
        <f t="shared" ref="E31" si="7">E34</f>
        <v>1001.5</v>
      </c>
      <c r="G31" s="29"/>
    </row>
    <row r="32" spans="1:7" ht="15.6">
      <c r="A32" s="16" t="s">
        <v>8</v>
      </c>
      <c r="B32" s="8" t="s">
        <v>15</v>
      </c>
      <c r="C32" s="9">
        <f>C31</f>
        <v>1726.8</v>
      </c>
      <c r="D32" s="9">
        <f t="shared" si="5"/>
        <v>-725.3</v>
      </c>
      <c r="E32" s="5">
        <v>1001.5</v>
      </c>
      <c r="G32" s="29"/>
    </row>
    <row r="33" spans="1:7" ht="15.6">
      <c r="A33" s="16" t="s">
        <v>9</v>
      </c>
      <c r="B33" s="8" t="s">
        <v>16</v>
      </c>
      <c r="C33" s="5"/>
      <c r="D33" s="9"/>
      <c r="E33" s="5"/>
      <c r="G33" s="29"/>
    </row>
    <row r="34" spans="1:7" ht="15.6">
      <c r="A34" s="13" t="s">
        <v>10</v>
      </c>
      <c r="B34" s="8"/>
      <c r="C34" s="12">
        <f>C35</f>
        <v>1726.8</v>
      </c>
      <c r="D34" s="9">
        <f t="shared" si="5"/>
        <v>-725.3</v>
      </c>
      <c r="E34" s="12">
        <v>1001.5</v>
      </c>
      <c r="G34" s="29"/>
    </row>
    <row r="35" spans="1:7" ht="15.6">
      <c r="A35" s="16" t="s">
        <v>83</v>
      </c>
      <c r="B35" s="8" t="s">
        <v>84</v>
      </c>
      <c r="C35" s="7">
        <v>1726.8</v>
      </c>
      <c r="D35" s="9">
        <f t="shared" si="5"/>
        <v>-725.3</v>
      </c>
      <c r="E35" s="7">
        <v>1001.5</v>
      </c>
      <c r="G35" s="29"/>
    </row>
    <row r="36" spans="1:7" ht="16.2">
      <c r="A36" s="15" t="s">
        <v>28</v>
      </c>
      <c r="B36" s="20" t="s">
        <v>27</v>
      </c>
      <c r="C36" s="5"/>
      <c r="D36" s="9"/>
      <c r="E36" s="5"/>
      <c r="G36" s="29"/>
    </row>
    <row r="37" spans="1:7" ht="15.6">
      <c r="A37" s="13" t="s">
        <v>7</v>
      </c>
      <c r="B37" s="20"/>
      <c r="C37" s="11">
        <f>C40</f>
        <v>37019.800000000003</v>
      </c>
      <c r="D37" s="11">
        <f>E37-C37</f>
        <v>-361</v>
      </c>
      <c r="E37" s="11">
        <f>E40</f>
        <v>36658.800000000003</v>
      </c>
      <c r="G37" s="29"/>
    </row>
    <row r="38" spans="1:7" ht="15.6">
      <c r="A38" s="16" t="s">
        <v>8</v>
      </c>
      <c r="B38" s="8" t="s">
        <v>15</v>
      </c>
      <c r="C38" s="10">
        <f>C37-C39</f>
        <v>36959.800000000003</v>
      </c>
      <c r="D38" s="9">
        <f>E38-C38</f>
        <v>-361</v>
      </c>
      <c r="E38" s="10">
        <f>E37-E39</f>
        <v>36598.800000000003</v>
      </c>
      <c r="G38" s="29"/>
    </row>
    <row r="39" spans="1:7" ht="15.6">
      <c r="A39" s="16" t="s">
        <v>9</v>
      </c>
      <c r="B39" s="8" t="s">
        <v>16</v>
      </c>
      <c r="C39" s="10">
        <v>60</v>
      </c>
      <c r="D39" s="10"/>
      <c r="E39" s="10">
        <v>60</v>
      </c>
      <c r="G39" s="29"/>
    </row>
    <row r="40" spans="1:7" ht="15.6">
      <c r="A40" s="13" t="s">
        <v>10</v>
      </c>
      <c r="B40" s="8"/>
      <c r="C40" s="11">
        <f t="shared" ref="C40:E40" si="8">SUM(C41:C45)</f>
        <v>37019.800000000003</v>
      </c>
      <c r="D40" s="11">
        <f>E40-C40</f>
        <v>-361</v>
      </c>
      <c r="E40" s="11">
        <f t="shared" si="8"/>
        <v>36658.800000000003</v>
      </c>
      <c r="G40" s="29"/>
    </row>
    <row r="41" spans="1:7" ht="31.2">
      <c r="A41" s="16" t="s">
        <v>30</v>
      </c>
      <c r="B41" s="8" t="s">
        <v>29</v>
      </c>
      <c r="C41" s="10">
        <v>821</v>
      </c>
      <c r="D41" s="9">
        <f t="shared" ref="D41:D44" si="9">E41-C41</f>
        <v>49</v>
      </c>
      <c r="E41" s="10">
        <v>870</v>
      </c>
      <c r="G41" s="29"/>
    </row>
    <row r="42" spans="1:7" ht="15.6">
      <c r="A42" s="16" t="s">
        <v>34</v>
      </c>
      <c r="B42" s="8" t="s">
        <v>33</v>
      </c>
      <c r="C42" s="7">
        <v>1117.3</v>
      </c>
      <c r="D42" s="9">
        <f t="shared" si="9"/>
        <v>0</v>
      </c>
      <c r="E42" s="7">
        <v>1117.3</v>
      </c>
      <c r="G42" s="29"/>
    </row>
    <row r="43" spans="1:7" ht="31.2">
      <c r="A43" s="21" t="s">
        <v>31</v>
      </c>
      <c r="B43" s="8" t="s">
        <v>35</v>
      </c>
      <c r="C43" s="7">
        <v>627.1</v>
      </c>
      <c r="D43" s="9">
        <f t="shared" si="9"/>
        <v>0</v>
      </c>
      <c r="E43" s="7">
        <v>627.1</v>
      </c>
      <c r="G43" s="29"/>
    </row>
    <row r="44" spans="1:7" ht="15.6">
      <c r="A44" s="21" t="s">
        <v>32</v>
      </c>
      <c r="B44" s="8" t="s">
        <v>36</v>
      </c>
      <c r="C44" s="7">
        <v>34027.4</v>
      </c>
      <c r="D44" s="9">
        <f t="shared" si="9"/>
        <v>-410</v>
      </c>
      <c r="E44" s="7">
        <v>33617.4</v>
      </c>
      <c r="G44" s="29"/>
    </row>
    <row r="45" spans="1:7" ht="31.2">
      <c r="A45" s="17" t="s">
        <v>37</v>
      </c>
      <c r="B45" s="8" t="s">
        <v>38</v>
      </c>
      <c r="C45" s="10">
        <v>427</v>
      </c>
      <c r="D45" s="9"/>
      <c r="E45" s="10">
        <v>427</v>
      </c>
      <c r="G45" s="29"/>
    </row>
    <row r="46" spans="1:7" ht="32.4">
      <c r="A46" s="15" t="s">
        <v>72</v>
      </c>
      <c r="B46" s="20" t="s">
        <v>71</v>
      </c>
      <c r="C46" s="5"/>
      <c r="D46" s="9"/>
      <c r="E46" s="5"/>
      <c r="G46" s="29"/>
    </row>
    <row r="47" spans="1:7" ht="15.6">
      <c r="A47" s="13" t="s">
        <v>7</v>
      </c>
      <c r="B47" s="20"/>
      <c r="C47" s="11">
        <f>C50</f>
        <v>888</v>
      </c>
      <c r="D47" s="11"/>
      <c r="E47" s="11">
        <v>888</v>
      </c>
      <c r="G47" s="29"/>
    </row>
    <row r="48" spans="1:7" ht="15.6">
      <c r="A48" s="16" t="s">
        <v>8</v>
      </c>
      <c r="B48" s="8" t="s">
        <v>15</v>
      </c>
      <c r="C48" s="10">
        <v>888</v>
      </c>
      <c r="D48" s="10"/>
      <c r="E48" s="10">
        <v>888</v>
      </c>
      <c r="G48" s="29"/>
    </row>
    <row r="49" spans="1:7" ht="15.6">
      <c r="A49" s="16" t="s">
        <v>9</v>
      </c>
      <c r="B49" s="8" t="s">
        <v>16</v>
      </c>
      <c r="C49" s="10"/>
      <c r="D49" s="10"/>
      <c r="E49" s="10"/>
      <c r="G49" s="29"/>
    </row>
    <row r="50" spans="1:7" ht="15.6">
      <c r="A50" s="13" t="s">
        <v>10</v>
      </c>
      <c r="B50" s="8"/>
      <c r="C50" s="11">
        <f>C51</f>
        <v>888</v>
      </c>
      <c r="D50" s="11"/>
      <c r="E50" s="11">
        <v>888</v>
      </c>
      <c r="G50" s="29"/>
    </row>
    <row r="51" spans="1:7" ht="15.6">
      <c r="A51" s="16" t="s">
        <v>74</v>
      </c>
      <c r="B51" s="8" t="s">
        <v>73</v>
      </c>
      <c r="C51" s="10">
        <v>888</v>
      </c>
      <c r="D51" s="10"/>
      <c r="E51" s="10">
        <v>888</v>
      </c>
      <c r="G51" s="29"/>
    </row>
    <row r="52" spans="1:7" ht="16.2">
      <c r="A52" s="15" t="s">
        <v>76</v>
      </c>
      <c r="B52" s="20" t="s">
        <v>75</v>
      </c>
      <c r="C52" s="5"/>
      <c r="D52" s="9"/>
      <c r="E52" s="5"/>
      <c r="G52" s="29"/>
    </row>
    <row r="53" spans="1:7" ht="15.6">
      <c r="A53" s="13" t="s">
        <v>7</v>
      </c>
      <c r="B53" s="20"/>
      <c r="C53" s="11">
        <f>C56</f>
        <v>252.2</v>
      </c>
      <c r="D53" s="11">
        <f>E53-C53</f>
        <v>102.10000000000002</v>
      </c>
      <c r="E53" s="11">
        <f t="shared" ref="E53" si="10">E56</f>
        <v>354.3</v>
      </c>
      <c r="G53" s="29"/>
    </row>
    <row r="54" spans="1:7" ht="15.6">
      <c r="A54" s="16" t="s">
        <v>8</v>
      </c>
      <c r="B54" s="8" t="s">
        <v>15</v>
      </c>
      <c r="C54" s="10">
        <f>C53-C55</f>
        <v>252.2</v>
      </c>
      <c r="D54" s="9">
        <f t="shared" ref="D54:D58" si="11">E54-C54</f>
        <v>899.2</v>
      </c>
      <c r="E54" s="10">
        <v>1151.4000000000001</v>
      </c>
      <c r="G54" s="29"/>
    </row>
    <row r="55" spans="1:7" ht="15.6">
      <c r="A55" s="16" t="s">
        <v>9</v>
      </c>
      <c r="B55" s="8" t="s">
        <v>16</v>
      </c>
      <c r="C55" s="5"/>
      <c r="D55" s="11"/>
      <c r="E55" s="5"/>
      <c r="G55" s="29"/>
    </row>
    <row r="56" spans="1:7" ht="15.6">
      <c r="A56" s="13" t="s">
        <v>10</v>
      </c>
      <c r="B56" s="8"/>
      <c r="C56" s="11">
        <f>C57+C58</f>
        <v>252.2</v>
      </c>
      <c r="D56" s="11">
        <f t="shared" si="11"/>
        <v>102.10000000000002</v>
      </c>
      <c r="E56" s="11">
        <f t="shared" ref="E56" si="12">E57+E58</f>
        <v>354.3</v>
      </c>
      <c r="G56" s="29"/>
    </row>
    <row r="57" spans="1:7" ht="31.2">
      <c r="A57" s="16" t="s">
        <v>79</v>
      </c>
      <c r="B57" s="8" t="s">
        <v>77</v>
      </c>
      <c r="C57" s="10">
        <v>50</v>
      </c>
      <c r="D57" s="11"/>
      <c r="E57" s="10">
        <v>50</v>
      </c>
      <c r="G57" s="29"/>
    </row>
    <row r="58" spans="1:7" ht="31.2">
      <c r="A58" s="16" t="s">
        <v>80</v>
      </c>
      <c r="B58" s="8" t="s">
        <v>78</v>
      </c>
      <c r="C58" s="10">
        <v>202.2</v>
      </c>
      <c r="D58" s="9">
        <f t="shared" si="11"/>
        <v>102.10000000000002</v>
      </c>
      <c r="E58" s="10">
        <v>304.3</v>
      </c>
      <c r="G58" s="29"/>
    </row>
    <row r="59" spans="1:7" ht="15.6">
      <c r="A59" s="16"/>
      <c r="B59" s="8"/>
      <c r="C59" s="5"/>
      <c r="D59" s="9"/>
      <c r="E59" s="5"/>
      <c r="G59" s="29"/>
    </row>
    <row r="60" spans="1:7" ht="16.2">
      <c r="A60" s="15" t="s">
        <v>39</v>
      </c>
      <c r="B60" s="20" t="s">
        <v>40</v>
      </c>
      <c r="C60" s="5"/>
      <c r="D60" s="9"/>
      <c r="E60" s="5"/>
      <c r="G60" s="29"/>
    </row>
    <row r="61" spans="1:7" ht="15.6">
      <c r="A61" s="13" t="s">
        <v>7</v>
      </c>
      <c r="B61" s="20"/>
      <c r="C61" s="11">
        <f>C64</f>
        <v>16336.5</v>
      </c>
      <c r="D61" s="11">
        <f>E61-C61</f>
        <v>1513.3000000000029</v>
      </c>
      <c r="E61" s="11">
        <f t="shared" ref="E61" si="13">E64</f>
        <v>17849.800000000003</v>
      </c>
      <c r="G61" s="29"/>
    </row>
    <row r="62" spans="1:7" ht="15.6">
      <c r="A62" s="16" t="s">
        <v>8</v>
      </c>
      <c r="B62" s="8" t="s">
        <v>15</v>
      </c>
      <c r="C62" s="9">
        <f>C61-C63</f>
        <v>16291.5</v>
      </c>
      <c r="D62" s="9">
        <f t="shared" ref="D62:D63" si="14">E62-C62</f>
        <v>1426.0000000000036</v>
      </c>
      <c r="E62" s="9">
        <f>E61-E63</f>
        <v>17717.500000000004</v>
      </c>
      <c r="G62" s="29"/>
    </row>
    <row r="63" spans="1:7" ht="15.6">
      <c r="A63" s="16" t="s">
        <v>9</v>
      </c>
      <c r="B63" s="8" t="s">
        <v>16</v>
      </c>
      <c r="C63" s="9">
        <v>45</v>
      </c>
      <c r="D63" s="9">
        <f t="shared" si="14"/>
        <v>87.300000000000011</v>
      </c>
      <c r="E63" s="9">
        <v>132.30000000000001</v>
      </c>
      <c r="G63" s="29"/>
    </row>
    <row r="64" spans="1:7" ht="15.6">
      <c r="A64" s="13" t="s">
        <v>10</v>
      </c>
      <c r="B64" s="8"/>
      <c r="C64" s="11">
        <f t="shared" ref="C64:E64" si="15">SUM(C65:C69)</f>
        <v>16336.5</v>
      </c>
      <c r="D64" s="11">
        <f>E64-C64</f>
        <v>1513.3000000000029</v>
      </c>
      <c r="E64" s="11">
        <f t="shared" si="15"/>
        <v>17849.800000000003</v>
      </c>
      <c r="G64" s="29"/>
    </row>
    <row r="65" spans="1:7" ht="15.6">
      <c r="A65" s="21" t="s">
        <v>86</v>
      </c>
      <c r="B65" s="8" t="s">
        <v>44</v>
      </c>
      <c r="C65" s="10">
        <v>998</v>
      </c>
      <c r="D65" s="9">
        <f t="shared" ref="D65:D69" si="16">E65-C65</f>
        <v>78.099999999999909</v>
      </c>
      <c r="E65" s="7">
        <v>1076.0999999999999</v>
      </c>
      <c r="G65" s="29"/>
    </row>
    <row r="66" spans="1:7" ht="15.6">
      <c r="A66" s="21" t="s">
        <v>87</v>
      </c>
      <c r="B66" s="8" t="s">
        <v>45</v>
      </c>
      <c r="C66" s="7">
        <v>10331.700000000001</v>
      </c>
      <c r="D66" s="9">
        <f t="shared" si="16"/>
        <v>1113.8999999999996</v>
      </c>
      <c r="E66" s="7">
        <v>11445.6</v>
      </c>
      <c r="G66" s="29"/>
    </row>
    <row r="67" spans="1:7" ht="31.2">
      <c r="A67" s="21" t="s">
        <v>41</v>
      </c>
      <c r="B67" s="8" t="s">
        <v>46</v>
      </c>
      <c r="C67" s="10">
        <v>594</v>
      </c>
      <c r="D67" s="9">
        <f t="shared" si="16"/>
        <v>63.700000000000045</v>
      </c>
      <c r="E67" s="10">
        <v>657.7</v>
      </c>
      <c r="G67" s="29"/>
    </row>
    <row r="68" spans="1:7" ht="15.6">
      <c r="A68" s="21" t="s">
        <v>42</v>
      </c>
      <c r="B68" s="8" t="s">
        <v>47</v>
      </c>
      <c r="C68" s="10">
        <v>3660.9</v>
      </c>
      <c r="D68" s="9">
        <f t="shared" si="16"/>
        <v>210.09999999999991</v>
      </c>
      <c r="E68" s="10">
        <v>3871</v>
      </c>
      <c r="G68" s="29"/>
    </row>
    <row r="69" spans="1:7" ht="15.6">
      <c r="A69" s="21" t="s">
        <v>43</v>
      </c>
      <c r="B69" s="8" t="s">
        <v>48</v>
      </c>
      <c r="C69" s="10">
        <v>751.9</v>
      </c>
      <c r="D69" s="9">
        <f t="shared" si="16"/>
        <v>47.5</v>
      </c>
      <c r="E69" s="10">
        <v>799.4</v>
      </c>
      <c r="G69" s="29"/>
    </row>
    <row r="70" spans="1:7" ht="16.2">
      <c r="A70" s="15" t="s">
        <v>59</v>
      </c>
      <c r="B70" s="20" t="s">
        <v>49</v>
      </c>
      <c r="C70" s="5"/>
      <c r="D70" s="9"/>
      <c r="E70" s="5"/>
      <c r="G70" s="29"/>
    </row>
    <row r="71" spans="1:7" ht="15.6">
      <c r="A71" s="13" t="s">
        <v>7</v>
      </c>
      <c r="B71" s="20"/>
      <c r="C71" s="11">
        <f>C74</f>
        <v>313787.69999999995</v>
      </c>
      <c r="D71" s="11">
        <f t="shared" ref="D71:E71" si="17">D74</f>
        <v>15616.100000000035</v>
      </c>
      <c r="E71" s="11">
        <f t="shared" si="17"/>
        <v>329403.8</v>
      </c>
      <c r="G71" s="29"/>
    </row>
    <row r="72" spans="1:7" ht="15.6">
      <c r="A72" s="16" t="s">
        <v>8</v>
      </c>
      <c r="B72" s="8" t="s">
        <v>15</v>
      </c>
      <c r="C72" s="10">
        <f>C71-C73</f>
        <v>311983.49999999994</v>
      </c>
      <c r="D72" s="9">
        <f>E72-C72</f>
        <v>13913.900000000023</v>
      </c>
      <c r="E72" s="10">
        <f>E71-E73</f>
        <v>325897.39999999997</v>
      </c>
      <c r="G72" s="29"/>
    </row>
    <row r="73" spans="1:7" ht="15.6">
      <c r="A73" s="16" t="s">
        <v>9</v>
      </c>
      <c r="B73" s="8" t="s">
        <v>16</v>
      </c>
      <c r="C73" s="10">
        <v>1804.2</v>
      </c>
      <c r="D73" s="9">
        <f>E73-C73</f>
        <v>1702.2</v>
      </c>
      <c r="E73" s="10">
        <v>3506.4</v>
      </c>
      <c r="G73" s="29"/>
    </row>
    <row r="74" spans="1:7" ht="15.6">
      <c r="A74" s="13" t="s">
        <v>10</v>
      </c>
      <c r="B74" s="18"/>
      <c r="C74" s="11">
        <f t="shared" ref="C74:E74" si="18">SUM(C75:C82)</f>
        <v>313787.69999999995</v>
      </c>
      <c r="D74" s="11">
        <f>E74-C74</f>
        <v>15616.100000000035</v>
      </c>
      <c r="E74" s="11">
        <f t="shared" si="18"/>
        <v>329403.8</v>
      </c>
      <c r="G74" s="29"/>
    </row>
    <row r="75" spans="1:7" ht="15.6">
      <c r="A75" s="21" t="s">
        <v>51</v>
      </c>
      <c r="B75" s="28">
        <v>8801</v>
      </c>
      <c r="C75" s="10">
        <v>2654.8</v>
      </c>
      <c r="D75" s="9">
        <f t="shared" ref="D75:D76" si="19">E75-C75</f>
        <v>212</v>
      </c>
      <c r="E75" s="10">
        <v>2866.8</v>
      </c>
      <c r="G75" s="29"/>
    </row>
    <row r="76" spans="1:7" ht="15.6">
      <c r="A76" s="22" t="s">
        <v>52</v>
      </c>
      <c r="B76" s="28">
        <v>8802</v>
      </c>
      <c r="C76" s="7">
        <v>7368.7</v>
      </c>
      <c r="D76" s="9">
        <f t="shared" si="19"/>
        <v>673.30000000000018</v>
      </c>
      <c r="E76" s="10">
        <v>8042</v>
      </c>
      <c r="G76" s="29"/>
    </row>
    <row r="77" spans="1:7" ht="15.6">
      <c r="A77" s="22" t="s">
        <v>53</v>
      </c>
      <c r="B77" s="28">
        <v>8803</v>
      </c>
      <c r="C77" s="7">
        <v>10687.9</v>
      </c>
      <c r="D77" s="9">
        <f t="shared" ref="D77:D81" si="20">E77-C77</f>
        <v>1711.7000000000007</v>
      </c>
      <c r="E77" s="7">
        <v>12399.6</v>
      </c>
      <c r="G77" s="29"/>
    </row>
    <row r="78" spans="1:7" ht="15.6">
      <c r="A78" s="22" t="s">
        <v>54</v>
      </c>
      <c r="B78" s="28">
        <v>8804</v>
      </c>
      <c r="C78" s="10">
        <v>138196.79999999999</v>
      </c>
      <c r="D78" s="9">
        <f t="shared" si="20"/>
        <v>20936.100000000006</v>
      </c>
      <c r="E78" s="10">
        <v>159132.9</v>
      </c>
      <c r="G78" s="29"/>
    </row>
    <row r="79" spans="1:7" ht="15.6">
      <c r="A79" s="22" t="s">
        <v>55</v>
      </c>
      <c r="B79" s="28">
        <v>8806</v>
      </c>
      <c r="C79" s="7">
        <v>136576.9</v>
      </c>
      <c r="D79" s="9">
        <f t="shared" si="20"/>
        <v>-9605.3999999999942</v>
      </c>
      <c r="E79" s="10">
        <v>126971.5</v>
      </c>
      <c r="G79" s="29"/>
    </row>
    <row r="80" spans="1:7" ht="15.6">
      <c r="A80" s="22" t="s">
        <v>56</v>
      </c>
      <c r="B80" s="28">
        <v>8813</v>
      </c>
      <c r="C80" s="10">
        <v>6429.5</v>
      </c>
      <c r="D80" s="9">
        <f t="shared" si="20"/>
        <v>1359.3000000000002</v>
      </c>
      <c r="E80" s="10">
        <v>7788.8</v>
      </c>
      <c r="G80" s="29"/>
    </row>
    <row r="81" spans="1:7" ht="15.6">
      <c r="A81" s="22" t="s">
        <v>57</v>
      </c>
      <c r="B81" s="28">
        <v>8814</v>
      </c>
      <c r="C81" s="7">
        <v>11546.6</v>
      </c>
      <c r="D81" s="9">
        <f t="shared" si="20"/>
        <v>329.10000000000036</v>
      </c>
      <c r="E81" s="10">
        <v>11875.7</v>
      </c>
      <c r="G81" s="29"/>
    </row>
    <row r="82" spans="1:7" ht="15.6">
      <c r="A82" s="22" t="s">
        <v>58</v>
      </c>
      <c r="B82" s="28">
        <v>8815</v>
      </c>
      <c r="C82" s="7">
        <v>326.5</v>
      </c>
      <c r="D82" s="9"/>
      <c r="E82" s="7">
        <v>326.5</v>
      </c>
      <c r="G82" s="29"/>
    </row>
    <row r="83" spans="1:7" ht="16.2">
      <c r="A83" s="15" t="s">
        <v>60</v>
      </c>
      <c r="B83" s="30">
        <v>10</v>
      </c>
      <c r="C83" s="5"/>
      <c r="D83" s="9"/>
      <c r="E83" s="5"/>
      <c r="G83" s="29"/>
    </row>
    <row r="84" spans="1:7" ht="15.6">
      <c r="A84" s="13" t="s">
        <v>7</v>
      </c>
      <c r="B84" s="20"/>
      <c r="C84" s="11">
        <f>C87</f>
        <v>70619.899999999994</v>
      </c>
      <c r="D84" s="11">
        <f t="shared" ref="D84:E84" si="21">D87</f>
        <v>8732.3000000000029</v>
      </c>
      <c r="E84" s="11">
        <f t="shared" si="21"/>
        <v>79352.2</v>
      </c>
      <c r="G84" s="29"/>
    </row>
    <row r="85" spans="1:7" ht="15.6">
      <c r="A85" s="16" t="s">
        <v>8</v>
      </c>
      <c r="B85" s="8" t="s">
        <v>15</v>
      </c>
      <c r="C85" s="10">
        <f>C84-C86</f>
        <v>66897.899999999994</v>
      </c>
      <c r="D85" s="10">
        <f>E85-C85</f>
        <v>8619.3000000000029</v>
      </c>
      <c r="E85" s="10">
        <f t="shared" ref="E85" si="22">E84-E86</f>
        <v>75517.2</v>
      </c>
      <c r="G85" s="29"/>
    </row>
    <row r="86" spans="1:7" ht="15.6">
      <c r="A86" s="16" t="s">
        <v>9</v>
      </c>
      <c r="B86" s="8" t="s">
        <v>16</v>
      </c>
      <c r="C86" s="10">
        <v>3722</v>
      </c>
      <c r="D86" s="10">
        <f>E86-C86</f>
        <v>113</v>
      </c>
      <c r="E86" s="10">
        <v>3835</v>
      </c>
      <c r="G86" s="29"/>
    </row>
    <row r="87" spans="1:7" ht="15.6">
      <c r="A87" s="13" t="s">
        <v>10</v>
      </c>
      <c r="B87" s="19"/>
      <c r="C87" s="11">
        <f>SUM(C88:C93)</f>
        <v>70619.899999999994</v>
      </c>
      <c r="D87" s="11">
        <f>E87-C87</f>
        <v>8732.3000000000029</v>
      </c>
      <c r="E87" s="11">
        <f t="shared" ref="E87" si="23">SUM(E88:E93)</f>
        <v>79352.2</v>
      </c>
      <c r="G87" s="29"/>
    </row>
    <row r="88" spans="1:7" ht="15.6">
      <c r="A88" s="21" t="s">
        <v>61</v>
      </c>
      <c r="B88" s="28">
        <v>9001</v>
      </c>
      <c r="C88" s="7">
        <v>4403.8999999999996</v>
      </c>
      <c r="D88" s="9">
        <f>E88-C88</f>
        <v>684.80000000000018</v>
      </c>
      <c r="E88" s="7">
        <v>5088.7</v>
      </c>
      <c r="G88" s="29"/>
    </row>
    <row r="89" spans="1:7" ht="15.6">
      <c r="A89" s="21" t="s">
        <v>62</v>
      </c>
      <c r="B89" s="28">
        <v>9006</v>
      </c>
      <c r="C89" s="7">
        <v>15120.5</v>
      </c>
      <c r="D89" s="9">
        <f t="shared" ref="D89:D93" si="24">E89-C89</f>
        <v>1328.0999999999985</v>
      </c>
      <c r="E89" s="7">
        <v>16448.599999999999</v>
      </c>
      <c r="G89" s="29"/>
    </row>
    <row r="90" spans="1:7" ht="15.6">
      <c r="A90" s="21" t="s">
        <v>88</v>
      </c>
      <c r="B90" s="28">
        <v>9009</v>
      </c>
      <c r="C90" s="7"/>
      <c r="D90" s="9"/>
      <c r="E90" s="10"/>
      <c r="G90" s="29"/>
    </row>
    <row r="91" spans="1:7" ht="15.6">
      <c r="A91" s="21" t="s">
        <v>63</v>
      </c>
      <c r="B91" s="28">
        <v>9010</v>
      </c>
      <c r="C91" s="10">
        <v>44580.4</v>
      </c>
      <c r="D91" s="9">
        <f t="shared" si="24"/>
        <v>4758.4000000000015</v>
      </c>
      <c r="E91" s="10">
        <v>49338.8</v>
      </c>
      <c r="G91" s="29"/>
    </row>
    <row r="92" spans="1:7" ht="15.6">
      <c r="A92" s="21" t="s">
        <v>64</v>
      </c>
      <c r="B92" s="28">
        <v>9012</v>
      </c>
      <c r="C92" s="7">
        <v>5177.8999999999996</v>
      </c>
      <c r="D92" s="9">
        <f t="shared" si="24"/>
        <v>1737</v>
      </c>
      <c r="E92" s="7">
        <v>6914.9</v>
      </c>
      <c r="G92" s="29"/>
    </row>
    <row r="93" spans="1:7" ht="15.6">
      <c r="A93" s="7" t="s">
        <v>65</v>
      </c>
      <c r="B93" s="28">
        <v>9019</v>
      </c>
      <c r="C93" s="10">
        <v>1337.2</v>
      </c>
      <c r="D93" s="9">
        <f t="shared" si="24"/>
        <v>224</v>
      </c>
      <c r="E93" s="10">
        <v>1561.2</v>
      </c>
      <c r="G93" s="29"/>
    </row>
    <row r="94" spans="1:7">
      <c r="A94" s="1"/>
      <c r="B94" s="2"/>
    </row>
    <row r="95" spans="1:7">
      <c r="A95" s="1"/>
      <c r="B95" s="2"/>
      <c r="C95" s="31"/>
      <c r="D95" s="31"/>
      <c r="E95" s="31"/>
    </row>
    <row r="96" spans="1:7" ht="15.6">
      <c r="A96" s="37"/>
      <c r="B96" s="37"/>
      <c r="C96" s="31"/>
      <c r="D96" s="31"/>
      <c r="E96" s="31"/>
    </row>
    <row r="97" spans="1:5">
      <c r="A97" s="1"/>
      <c r="B97" s="2"/>
      <c r="C97" s="1"/>
      <c r="E97" s="29"/>
    </row>
  </sheetData>
  <mergeCells count="5">
    <mergeCell ref="A2:C2"/>
    <mergeCell ref="B1:C1"/>
    <mergeCell ref="A96:B96"/>
    <mergeCell ref="A3:C3"/>
    <mergeCell ref="A7:E7"/>
  </mergeCells>
  <pageMargins left="0.9" right="0.7" top="0.43" bottom="0.75" header="0.2" footer="0.3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Res_Ch_ClasFunct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2024-02-23T08:00:39Z</dcterms:modified>
</cp:coreProperties>
</file>